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955" tabRatio="691" firstSheet="1" activeTab="5"/>
  </bookViews>
  <sheets>
    <sheet name="Dati generali" sheetId="1" r:id="rId1"/>
    <sheet name="Riepilogo delle entrate" sheetId="2" r:id="rId2"/>
    <sheet name="Riepilogo delle spese" sheetId="3" r:id="rId3"/>
    <sheet name="Gestione residui" sheetId="4" r:id="rId4"/>
    <sheet name="Gestione Tarsu" sheetId="5" r:id="rId5"/>
    <sheet name="Principali indicatori" sheetId="6" r:id="rId6"/>
  </sheets>
  <definedNames/>
  <calcPr fullCalcOnLoad="1"/>
</workbook>
</file>

<file path=xl/sharedStrings.xml><?xml version="1.0" encoding="utf-8"?>
<sst xmlns="http://schemas.openxmlformats.org/spreadsheetml/2006/main" count="59" uniqueCount="48">
  <si>
    <t>Comune di Cagliari</t>
  </si>
  <si>
    <t>Dati generali</t>
  </si>
  <si>
    <t>Popolazione residente</t>
  </si>
  <si>
    <t>Nuclei familiari</t>
  </si>
  <si>
    <t>Riepilogo entrate</t>
  </si>
  <si>
    <t>Entrate tributarie</t>
  </si>
  <si>
    <t>Trasferimenti correnti</t>
  </si>
  <si>
    <t>((2013/2011)*100)-100</t>
  </si>
  <si>
    <t>((2013/2012)*100)-100</t>
  </si>
  <si>
    <t>Entrate extratributarie</t>
  </si>
  <si>
    <t>Entrate in c/capitale</t>
  </si>
  <si>
    <t>Accensione prestiti</t>
  </si>
  <si>
    <t>Partite di giro</t>
  </si>
  <si>
    <t>Riepilogo spese</t>
  </si>
  <si>
    <t>Spese correnti</t>
  </si>
  <si>
    <t>Spese in c/capitale</t>
  </si>
  <si>
    <t>Rimborso prestiti</t>
  </si>
  <si>
    <t>Spese c/terzi</t>
  </si>
  <si>
    <t>Totale spese</t>
  </si>
  <si>
    <t>Gestione residui</t>
  </si>
  <si>
    <t>Residui attivi finali</t>
  </si>
  <si>
    <t>Residui passivi finali</t>
  </si>
  <si>
    <t>Gestione Tarsu</t>
  </si>
  <si>
    <t>Entrate</t>
  </si>
  <si>
    <t>Spese</t>
  </si>
  <si>
    <t>Indicatori</t>
  </si>
  <si>
    <t>Autonomia finanziaria</t>
  </si>
  <si>
    <t>Pressione tributaria</t>
  </si>
  <si>
    <t>Pressione finanziaria</t>
  </si>
  <si>
    <t>Intervento statale</t>
  </si>
  <si>
    <t>Rigidità della spesa corrente</t>
  </si>
  <si>
    <t>Titolo 1 entrate/popolazione</t>
  </si>
  <si>
    <t>Titolo 1 + Titolo 3 entrata/ popolazione</t>
  </si>
  <si>
    <t>Trasferimenti statali/popolazione</t>
  </si>
  <si>
    <t>Intervento regionale</t>
  </si>
  <si>
    <t>Trasferimenti regionali/popolazione</t>
  </si>
  <si>
    <t>Velocità di riscossione entrate proprie</t>
  </si>
  <si>
    <t>RiscTitolo 1 + Titolo 3/Accert Tit 1 + Tit 3</t>
  </si>
  <si>
    <t>Spese pers+rimb mutui/tot entrate 1+2+3</t>
  </si>
  <si>
    <t>Incidenza Tarsu</t>
  </si>
  <si>
    <t>Entrate Tarsu/nuclei familiari</t>
  </si>
  <si>
    <t>Incidenza costo personale</t>
  </si>
  <si>
    <t>Costo personale/spese correnti</t>
  </si>
  <si>
    <t>2013-2011</t>
  </si>
  <si>
    <t>2013-2012</t>
  </si>
  <si>
    <t>(titolo 1+ titolo 3 entrate)/(titolo 1+ titolo 2+ titolo 3 entrate)*100</t>
  </si>
  <si>
    <t>Spesa corrente procapite</t>
  </si>
  <si>
    <t>Spesa corrente/popolazione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</si>
</sst>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0.000000"/>
    <numFmt numFmtId="168" formatCode="0.00000"/>
    <numFmt numFmtId="169" formatCode="0.0000"/>
    <numFmt numFmtId="170" formatCode="0.000"/>
    <numFmt numFmtId="171" formatCode="0.0000000"/>
    <numFmt numFmtId="172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166" fontId="0" fillId="0" borderId="0" xfId="43" applyNumberFormat="1" applyFont="1" applyAlignment="1">
      <alignment/>
    </xf>
    <xf numFmtId="166" fontId="0" fillId="0" borderId="0" xfId="43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6" fontId="0" fillId="0" borderId="0" xfId="43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6" fontId="0" fillId="0" borderId="13" xfId="43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6" fontId="0" fillId="0" borderId="15" xfId="43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9" xfId="43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 wrapText="1"/>
    </xf>
    <xf numFmtId="43" fontId="0" fillId="0" borderId="15" xfId="43" applyFont="1" applyBorder="1" applyAlignment="1">
      <alignment/>
    </xf>
    <xf numFmtId="43" fontId="0" fillId="0" borderId="19" xfId="43" applyFont="1" applyBorder="1" applyAlignment="1">
      <alignment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bestFit="1" customWidth="1"/>
    <col min="2" max="2" width="12.57421875" style="0" bestFit="1" customWidth="1"/>
  </cols>
  <sheetData>
    <row r="1" ht="15">
      <c r="A1" t="s">
        <v>0</v>
      </c>
    </row>
    <row r="3" ht="15">
      <c r="A3" t="s">
        <v>1</v>
      </c>
    </row>
    <row r="4" spans="2:4" ht="15">
      <c r="B4">
        <v>2013</v>
      </c>
      <c r="C4">
        <v>2012</v>
      </c>
      <c r="D4">
        <v>2011</v>
      </c>
    </row>
    <row r="5" spans="1:4" ht="15">
      <c r="A5" t="s">
        <v>2</v>
      </c>
      <c r="B5" s="1">
        <v>154564</v>
      </c>
      <c r="C5" s="1">
        <v>149575</v>
      </c>
      <c r="D5" s="1">
        <v>155887</v>
      </c>
    </row>
    <row r="6" spans="1:4" ht="15">
      <c r="A6" t="s">
        <v>3</v>
      </c>
      <c r="B6" s="1">
        <v>73124</v>
      </c>
      <c r="C6" s="1">
        <v>73540</v>
      </c>
      <c r="D6" s="1">
        <v>72397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0.7109375" style="0" bestFit="1" customWidth="1"/>
    <col min="2" max="2" width="15.421875" style="0" bestFit="1" customWidth="1"/>
    <col min="3" max="4" width="15.28125" style="0" bestFit="1" customWidth="1"/>
    <col min="5" max="6" width="20.7109375" style="0" bestFit="1" customWidth="1"/>
  </cols>
  <sheetData>
    <row r="1" spans="1:6" ht="15">
      <c r="A1" s="29" t="s">
        <v>0</v>
      </c>
      <c r="B1" s="30"/>
      <c r="C1" s="30"/>
      <c r="D1" s="30"/>
      <c r="E1" s="30"/>
      <c r="F1" s="31"/>
    </row>
    <row r="2" spans="1:6" ht="15">
      <c r="A2" s="16"/>
      <c r="B2" s="13"/>
      <c r="C2" s="13"/>
      <c r="D2" s="13"/>
      <c r="E2" s="13"/>
      <c r="F2" s="17"/>
    </row>
    <row r="3" spans="1:6" ht="15">
      <c r="A3" s="16" t="s">
        <v>4</v>
      </c>
      <c r="B3" s="13"/>
      <c r="C3" s="13"/>
      <c r="D3" s="13"/>
      <c r="E3" s="13"/>
      <c r="F3" s="17"/>
    </row>
    <row r="4" spans="1:6" ht="31.5" customHeight="1">
      <c r="A4" s="16"/>
      <c r="B4" s="13">
        <v>2013</v>
      </c>
      <c r="C4" s="13">
        <v>2012</v>
      </c>
      <c r="D4" s="13">
        <v>2011</v>
      </c>
      <c r="E4" s="13" t="s">
        <v>7</v>
      </c>
      <c r="F4" s="17" t="s">
        <v>8</v>
      </c>
    </row>
    <row r="5" spans="1:6" ht="15">
      <c r="A5" s="16" t="s">
        <v>5</v>
      </c>
      <c r="B5" s="14">
        <v>134775251</v>
      </c>
      <c r="C5" s="14">
        <v>103939340</v>
      </c>
      <c r="D5" s="14">
        <v>90662623</v>
      </c>
      <c r="E5" s="15">
        <f>((B5/D5)*100)-100</f>
        <v>48.65580383660421</v>
      </c>
      <c r="F5" s="18">
        <f>((B5/C5)*100)-100</f>
        <v>29.66721839873142</v>
      </c>
    </row>
    <row r="6" spans="1:6" ht="15">
      <c r="A6" s="16" t="s">
        <v>6</v>
      </c>
      <c r="B6" s="14">
        <v>80194332</v>
      </c>
      <c r="C6" s="14">
        <v>88064239</v>
      </c>
      <c r="D6" s="14">
        <v>93807431</v>
      </c>
      <c r="E6" s="15">
        <f>((B6/D6)*100)-100</f>
        <v>-14.511749074548263</v>
      </c>
      <c r="F6" s="18">
        <f>((B6/C6)*100)-100</f>
        <v>-8.936552554550545</v>
      </c>
    </row>
    <row r="7" spans="1:6" ht="15">
      <c r="A7" s="16" t="s">
        <v>9</v>
      </c>
      <c r="B7" s="14">
        <v>38709649</v>
      </c>
      <c r="C7" s="14">
        <v>33235675</v>
      </c>
      <c r="D7" s="14">
        <v>36537079</v>
      </c>
      <c r="E7" s="15">
        <f>((B7/D7)*100)-100</f>
        <v>5.946206044549982</v>
      </c>
      <c r="F7" s="18">
        <f>((B7/C7)*100)-100</f>
        <v>16.47017549666134</v>
      </c>
    </row>
    <row r="8" spans="1:6" ht="15">
      <c r="A8" s="16" t="s">
        <v>10</v>
      </c>
      <c r="B8" s="14">
        <v>27050968</v>
      </c>
      <c r="C8" s="14">
        <v>17371976</v>
      </c>
      <c r="D8" s="14">
        <v>18663848</v>
      </c>
      <c r="E8" s="15">
        <f>((B8/D8)*100)-100</f>
        <v>44.93778560562646</v>
      </c>
      <c r="F8" s="18">
        <f>((B8/C8)*100)-100</f>
        <v>55.71612578787813</v>
      </c>
    </row>
    <row r="9" spans="1:6" ht="15">
      <c r="A9" s="16" t="s">
        <v>11</v>
      </c>
      <c r="B9" s="14">
        <v>231646</v>
      </c>
      <c r="C9" s="14"/>
      <c r="D9" s="14"/>
      <c r="E9" s="13"/>
      <c r="F9" s="17"/>
    </row>
    <row r="10" spans="1:6" ht="15">
      <c r="A10" s="16" t="s">
        <v>12</v>
      </c>
      <c r="B10" s="14">
        <v>16425602</v>
      </c>
      <c r="C10" s="14">
        <v>16921822</v>
      </c>
      <c r="D10" s="14">
        <v>21172855</v>
      </c>
      <c r="E10" s="13"/>
      <c r="F10" s="17"/>
    </row>
    <row r="11" spans="1:6" ht="15">
      <c r="A11" s="16"/>
      <c r="B11" s="14"/>
      <c r="C11" s="14"/>
      <c r="D11" s="14"/>
      <c r="E11" s="13"/>
      <c r="F11" s="17"/>
    </row>
    <row r="12" spans="1:6" ht="15.75" thickBot="1">
      <c r="A12" s="19"/>
      <c r="B12" s="20">
        <f>SUM(B4:B11)</f>
        <v>297389461</v>
      </c>
      <c r="C12" s="20">
        <f>SUM(C4:C11)</f>
        <v>259535064</v>
      </c>
      <c r="D12" s="20">
        <f>SUM(D4:D11)</f>
        <v>260845847</v>
      </c>
      <c r="E12" s="21">
        <f>((B12/D12)*100)-100</f>
        <v>14.009659122539148</v>
      </c>
      <c r="F12" s="22">
        <f>((B12/C12)*100)-100</f>
        <v>14.585465415185666</v>
      </c>
    </row>
  </sheetData>
  <sheetProtection/>
  <mergeCells count="1">
    <mergeCell ref="A1:F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8.28125" style="0" customWidth="1"/>
    <col min="2" max="2" width="15.28125" style="0" bestFit="1" customWidth="1"/>
    <col min="3" max="4" width="12.57421875" style="0" bestFit="1" customWidth="1"/>
    <col min="5" max="6" width="20.7109375" style="0" bestFit="1" customWidth="1"/>
  </cols>
  <sheetData>
    <row r="1" spans="1:6" ht="15">
      <c r="A1" s="32" t="s">
        <v>0</v>
      </c>
      <c r="B1" s="33"/>
      <c r="C1" s="33"/>
      <c r="D1" s="33"/>
      <c r="E1" s="33"/>
      <c r="F1" s="34"/>
    </row>
    <row r="2" spans="1:6" ht="15">
      <c r="A2" s="3"/>
      <c r="B2" s="4"/>
      <c r="C2" s="4"/>
      <c r="D2" s="4"/>
      <c r="E2" s="4"/>
      <c r="F2" s="5"/>
    </row>
    <row r="3" spans="1:6" ht="15">
      <c r="A3" s="3" t="s">
        <v>13</v>
      </c>
      <c r="B3" s="4"/>
      <c r="C3" s="4"/>
      <c r="D3" s="4"/>
      <c r="E3" s="4"/>
      <c r="F3" s="5"/>
    </row>
    <row r="4" spans="1:6" ht="15">
      <c r="A4" s="3"/>
      <c r="B4" s="4">
        <v>2013</v>
      </c>
      <c r="C4" s="4">
        <v>2012</v>
      </c>
      <c r="D4" s="4">
        <v>2011</v>
      </c>
      <c r="E4" s="4" t="s">
        <v>7</v>
      </c>
      <c r="F4" s="5" t="s">
        <v>8</v>
      </c>
    </row>
    <row r="5" spans="1:6" ht="15">
      <c r="A5" s="3" t="s">
        <v>14</v>
      </c>
      <c r="B5" s="6">
        <v>220123160</v>
      </c>
      <c r="C5" s="6">
        <v>185997984</v>
      </c>
      <c r="D5" s="6">
        <v>202070833</v>
      </c>
      <c r="E5" s="7">
        <f>((B5/D5)*100)-100</f>
        <v>8.933662880481123</v>
      </c>
      <c r="F5" s="8">
        <f>((B5/C5)*100)-100</f>
        <v>18.347067675744285</v>
      </c>
    </row>
    <row r="6" spans="1:6" ht="15">
      <c r="A6" s="3" t="s">
        <v>15</v>
      </c>
      <c r="B6" s="6">
        <v>25860695</v>
      </c>
      <c r="C6" s="6">
        <v>2068897</v>
      </c>
      <c r="D6" s="6">
        <v>28118041</v>
      </c>
      <c r="E6" s="7">
        <f>((B6/D6)*100)-100</f>
        <v>-8.028105514178591</v>
      </c>
      <c r="F6" s="8">
        <f>((B6/C6)*100)-100</f>
        <v>1149.974986671642</v>
      </c>
    </row>
    <row r="7" spans="1:6" ht="15">
      <c r="A7" s="3" t="s">
        <v>16</v>
      </c>
      <c r="B7" s="6">
        <v>2340477</v>
      </c>
      <c r="C7" s="6">
        <v>5198011</v>
      </c>
      <c r="D7" s="6">
        <v>2779678</v>
      </c>
      <c r="E7" s="7"/>
      <c r="F7" s="8"/>
    </row>
    <row r="8" spans="1:6" ht="15">
      <c r="A8" s="3" t="s">
        <v>17</v>
      </c>
      <c r="B8" s="6">
        <v>16425602</v>
      </c>
      <c r="C8" s="6">
        <v>16921822</v>
      </c>
      <c r="D8" s="6">
        <v>21172855</v>
      </c>
      <c r="E8" s="7"/>
      <c r="F8" s="8"/>
    </row>
    <row r="9" spans="1:6" ht="15">
      <c r="A9" s="3"/>
      <c r="B9" s="6"/>
      <c r="C9" s="6"/>
      <c r="D9" s="6"/>
      <c r="E9" s="7"/>
      <c r="F9" s="8"/>
    </row>
    <row r="10" spans="1:6" ht="15.75" thickBot="1">
      <c r="A10" s="9" t="s">
        <v>18</v>
      </c>
      <c r="B10" s="10">
        <f>SUM(B4:B9)</f>
        <v>264751947</v>
      </c>
      <c r="C10" s="10">
        <f>SUM(C4:C9)</f>
        <v>210188726</v>
      </c>
      <c r="D10" s="10">
        <f>SUM(D4:D9)</f>
        <v>254143418</v>
      </c>
      <c r="E10" s="11">
        <f>((B10/D10)*100)-100</f>
        <v>4.174229292847542</v>
      </c>
      <c r="F10" s="12">
        <f>((B10/C10)*100)-100</f>
        <v>25.959156819857213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9.28125" style="0" bestFit="1" customWidth="1"/>
    <col min="2" max="2" width="15.28125" style="0" bestFit="1" customWidth="1"/>
    <col min="3" max="4" width="12.57421875" style="0" bestFit="1" customWidth="1"/>
    <col min="5" max="6" width="20.7109375" style="0" bestFit="1" customWidth="1"/>
  </cols>
  <sheetData>
    <row r="1" spans="1:6" ht="15">
      <c r="A1" s="29" t="s">
        <v>0</v>
      </c>
      <c r="B1" s="30"/>
      <c r="C1" s="30"/>
      <c r="D1" s="30"/>
      <c r="E1" s="30"/>
      <c r="F1" s="31"/>
    </row>
    <row r="2" spans="1:6" ht="15">
      <c r="A2" s="16"/>
      <c r="B2" s="13"/>
      <c r="C2" s="13"/>
      <c r="D2" s="13"/>
      <c r="E2" s="13"/>
      <c r="F2" s="17"/>
    </row>
    <row r="3" spans="1:6" ht="15">
      <c r="A3" s="16" t="s">
        <v>19</v>
      </c>
      <c r="B3" s="13"/>
      <c r="C3" s="13"/>
      <c r="D3" s="13"/>
      <c r="E3" s="13"/>
      <c r="F3" s="17"/>
    </row>
    <row r="4" spans="1:6" ht="15">
      <c r="A4" s="16"/>
      <c r="B4" s="13">
        <v>2013</v>
      </c>
      <c r="C4" s="13">
        <v>2012</v>
      </c>
      <c r="D4" s="13">
        <v>2011</v>
      </c>
      <c r="E4" s="13" t="s">
        <v>7</v>
      </c>
      <c r="F4" s="17" t="s">
        <v>8</v>
      </c>
    </row>
    <row r="5" spans="1:6" ht="15">
      <c r="A5" s="16" t="s">
        <v>20</v>
      </c>
      <c r="B5" s="14">
        <v>183800031</v>
      </c>
      <c r="C5" s="14">
        <v>201934435</v>
      </c>
      <c r="D5" s="14">
        <v>359127098</v>
      </c>
      <c r="E5" s="15">
        <f>((B5/D5)*100)-100</f>
        <v>-48.82033908786243</v>
      </c>
      <c r="F5" s="18">
        <f>((B5/C5)*100)-100</f>
        <v>-8.980342555245713</v>
      </c>
    </row>
    <row r="6" spans="1:6" ht="15.75" thickBot="1">
      <c r="A6" s="19" t="s">
        <v>21</v>
      </c>
      <c r="B6" s="20">
        <v>139733803</v>
      </c>
      <c r="C6" s="20">
        <v>155727135</v>
      </c>
      <c r="D6" s="20">
        <v>399709588</v>
      </c>
      <c r="E6" s="21">
        <f>((B6/D6)*100)-100</f>
        <v>-65.04116808926786</v>
      </c>
      <c r="F6" s="22">
        <f>((B6/C6)*100)-100</f>
        <v>-10.27009968429715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7.8515625" style="0" bestFit="1" customWidth="1"/>
    <col min="2" max="2" width="14.28125" style="0" bestFit="1" customWidth="1"/>
    <col min="3" max="4" width="11.57421875" style="0" bestFit="1" customWidth="1"/>
    <col min="5" max="6" width="20.7109375" style="0" bestFit="1" customWidth="1"/>
  </cols>
  <sheetData>
    <row r="1" spans="1:6" ht="15">
      <c r="A1" s="29" t="s">
        <v>0</v>
      </c>
      <c r="B1" s="30"/>
      <c r="C1" s="30"/>
      <c r="D1" s="30"/>
      <c r="E1" s="30"/>
      <c r="F1" s="31"/>
    </row>
    <row r="2" spans="1:6" ht="15">
      <c r="A2" s="16"/>
      <c r="B2" s="13"/>
      <c r="C2" s="13"/>
      <c r="D2" s="13"/>
      <c r="E2" s="13"/>
      <c r="F2" s="17"/>
    </row>
    <row r="3" spans="1:6" ht="15">
      <c r="A3" s="16" t="s">
        <v>22</v>
      </c>
      <c r="B3" s="13"/>
      <c r="C3" s="13"/>
      <c r="D3" s="13"/>
      <c r="E3" s="13"/>
      <c r="F3" s="17"/>
    </row>
    <row r="4" spans="1:6" ht="15">
      <c r="A4" s="16"/>
      <c r="B4" s="13">
        <v>2013</v>
      </c>
      <c r="C4" s="13">
        <v>2012</v>
      </c>
      <c r="D4" s="13">
        <v>2011</v>
      </c>
      <c r="E4" s="13" t="s">
        <v>7</v>
      </c>
      <c r="F4" s="17" t="s">
        <v>8</v>
      </c>
    </row>
    <row r="5" spans="1:6" ht="15">
      <c r="A5" s="16" t="s">
        <v>23</v>
      </c>
      <c r="B5" s="14">
        <v>48604709</v>
      </c>
      <c r="C5" s="14">
        <v>40835429</v>
      </c>
      <c r="D5" s="14">
        <v>40587743</v>
      </c>
      <c r="E5" s="15">
        <f>((B5/D5)*100)-100</f>
        <v>19.752184791354367</v>
      </c>
      <c r="F5" s="18">
        <f>((B5/C5)*100)-100</f>
        <v>19.025831710988015</v>
      </c>
    </row>
    <row r="6" spans="1:6" ht="15">
      <c r="A6" s="16" t="s">
        <v>24</v>
      </c>
      <c r="B6" s="14">
        <v>43347749</v>
      </c>
      <c r="C6" s="14">
        <v>42390671</v>
      </c>
      <c r="D6" s="14">
        <v>40640814</v>
      </c>
      <c r="E6" s="15">
        <f>((B6/D6)*100)-100</f>
        <v>6.660631846596374</v>
      </c>
      <c r="F6" s="18">
        <f>((B6/C6)*100)-100</f>
        <v>2.257756193573826</v>
      </c>
    </row>
    <row r="7" spans="1:6" ht="15">
      <c r="A7" s="16"/>
      <c r="B7" s="13"/>
      <c r="C7" s="13"/>
      <c r="D7" s="13"/>
      <c r="E7" s="13"/>
      <c r="F7" s="17"/>
    </row>
    <row r="8" spans="1:6" ht="15.75" thickBot="1">
      <c r="A8" s="19"/>
      <c r="B8" s="23">
        <f>B5-B6</f>
        <v>5256960</v>
      </c>
      <c r="C8" s="23">
        <f>C5-C6</f>
        <v>-1555242</v>
      </c>
      <c r="D8" s="23">
        <f>D5-D6</f>
        <v>-53071</v>
      </c>
      <c r="E8" s="24"/>
      <c r="F8" s="25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36.00390625" style="0" bestFit="1" customWidth="1"/>
    <col min="2" max="2" width="38.28125" style="0" bestFit="1" customWidth="1"/>
    <col min="3" max="4" width="9.57421875" style="0" bestFit="1" customWidth="1"/>
    <col min="5" max="5" width="14.28125" style="0" bestFit="1" customWidth="1"/>
    <col min="6" max="8" width="12.57421875" style="0" bestFit="1" customWidth="1"/>
  </cols>
  <sheetData>
    <row r="1" spans="1:7" ht="15">
      <c r="A1" s="29" t="s">
        <v>0</v>
      </c>
      <c r="B1" s="30"/>
      <c r="C1" s="30"/>
      <c r="D1" s="30"/>
      <c r="E1" s="30"/>
      <c r="F1" s="30"/>
      <c r="G1" s="31"/>
    </row>
    <row r="2" spans="1:7" ht="15">
      <c r="A2" s="16"/>
      <c r="B2" s="13"/>
      <c r="C2" s="13"/>
      <c r="D2" s="13"/>
      <c r="E2" s="13"/>
      <c r="F2" s="13"/>
      <c r="G2" s="17"/>
    </row>
    <row r="3" spans="1:7" ht="15">
      <c r="A3" s="16" t="s">
        <v>25</v>
      </c>
      <c r="B3" s="13"/>
      <c r="C3" s="13"/>
      <c r="D3" s="13"/>
      <c r="E3" s="13"/>
      <c r="F3" s="13"/>
      <c r="G3" s="17"/>
    </row>
    <row r="4" spans="1:7" ht="15">
      <c r="A4" s="16"/>
      <c r="B4" s="13"/>
      <c r="C4" s="13">
        <v>2013</v>
      </c>
      <c r="D4" s="13">
        <v>2012</v>
      </c>
      <c r="E4" s="13">
        <v>2011</v>
      </c>
      <c r="F4" s="13" t="s">
        <v>43</v>
      </c>
      <c r="G4" s="17" t="s">
        <v>44</v>
      </c>
    </row>
    <row r="5" spans="1:7" ht="32.25" customHeight="1">
      <c r="A5" s="16" t="s">
        <v>26</v>
      </c>
      <c r="B5" s="26" t="s">
        <v>45</v>
      </c>
      <c r="C5" s="15">
        <v>68.86</v>
      </c>
      <c r="D5" s="15">
        <v>60.9</v>
      </c>
      <c r="E5" s="15">
        <v>57.55</v>
      </c>
      <c r="F5" s="15">
        <f>C5-E5</f>
        <v>11.310000000000002</v>
      </c>
      <c r="G5" s="18">
        <f>C5-D5</f>
        <v>7.960000000000001</v>
      </c>
    </row>
    <row r="6" spans="1:7" ht="15">
      <c r="A6" s="16" t="s">
        <v>27</v>
      </c>
      <c r="B6" s="13" t="s">
        <v>31</v>
      </c>
      <c r="C6" s="15">
        <v>889.88</v>
      </c>
      <c r="D6" s="15">
        <v>694.9</v>
      </c>
      <c r="E6" s="15">
        <v>581.59</v>
      </c>
      <c r="F6" s="15">
        <f aca="true" t="shared" si="0" ref="F6:F12">C6-E6</f>
        <v>308.28999999999996</v>
      </c>
      <c r="G6" s="18">
        <f aca="true" t="shared" si="1" ref="G6:G12">C6-D6</f>
        <v>194.98000000000002</v>
      </c>
    </row>
    <row r="7" spans="1:7" ht="15">
      <c r="A7" s="16" t="s">
        <v>28</v>
      </c>
      <c r="B7" s="13" t="s">
        <v>32</v>
      </c>
      <c r="C7" s="27">
        <v>1405.99</v>
      </c>
      <c r="D7" s="27">
        <v>1283.66</v>
      </c>
      <c r="E7" s="27">
        <v>1183.36</v>
      </c>
      <c r="F7" s="15">
        <f t="shared" si="0"/>
        <v>222.6300000000001</v>
      </c>
      <c r="G7" s="18">
        <f t="shared" si="1"/>
        <v>122.32999999999993</v>
      </c>
    </row>
    <row r="8" spans="1:7" ht="15">
      <c r="A8" s="16" t="s">
        <v>29</v>
      </c>
      <c r="B8" s="13" t="s">
        <v>33</v>
      </c>
      <c r="C8" s="15">
        <v>173.45</v>
      </c>
      <c r="D8" s="15">
        <v>223.57</v>
      </c>
      <c r="E8" s="15">
        <v>277.53</v>
      </c>
      <c r="F8" s="15">
        <f t="shared" si="0"/>
        <v>-104.07999999999998</v>
      </c>
      <c r="G8" s="18">
        <f t="shared" si="1"/>
        <v>-50.120000000000005</v>
      </c>
    </row>
    <row r="9" spans="1:7" ht="15">
      <c r="A9" s="16" t="s">
        <v>34</v>
      </c>
      <c r="B9" s="13" t="s">
        <v>35</v>
      </c>
      <c r="C9" s="15">
        <v>448.06</v>
      </c>
      <c r="D9" s="15">
        <v>431.08</v>
      </c>
      <c r="E9" s="15">
        <v>385.03</v>
      </c>
      <c r="F9" s="15">
        <f t="shared" si="0"/>
        <v>63.03000000000003</v>
      </c>
      <c r="G9" s="18">
        <f t="shared" si="1"/>
        <v>16.980000000000018</v>
      </c>
    </row>
    <row r="10" spans="1:7" ht="15">
      <c r="A10" s="16" t="s">
        <v>36</v>
      </c>
      <c r="B10" s="13" t="s">
        <v>37</v>
      </c>
      <c r="C10" s="15">
        <v>0.58</v>
      </c>
      <c r="D10" s="15">
        <v>0.68</v>
      </c>
      <c r="E10" s="15">
        <v>0.56</v>
      </c>
      <c r="F10" s="15">
        <f t="shared" si="0"/>
        <v>0.019999999999999907</v>
      </c>
      <c r="G10" s="18">
        <f t="shared" si="1"/>
        <v>-0.10000000000000009</v>
      </c>
    </row>
    <row r="11" spans="1:7" ht="15">
      <c r="A11" s="16" t="s">
        <v>30</v>
      </c>
      <c r="B11" s="13" t="s">
        <v>38</v>
      </c>
      <c r="C11" s="15">
        <v>21.35</v>
      </c>
      <c r="D11" s="15">
        <v>25.69</v>
      </c>
      <c r="E11" s="15">
        <v>29.42</v>
      </c>
      <c r="F11" s="15">
        <f t="shared" si="0"/>
        <v>-8.07</v>
      </c>
      <c r="G11" s="18">
        <f t="shared" si="1"/>
        <v>-4.34</v>
      </c>
    </row>
    <row r="12" spans="1:7" ht="15">
      <c r="A12" s="16" t="s">
        <v>39</v>
      </c>
      <c r="B12" s="13" t="s">
        <v>40</v>
      </c>
      <c r="C12" s="15">
        <f>'Gestione Tarsu'!B5/'Dati generali'!B6</f>
        <v>664.6888709589191</v>
      </c>
      <c r="D12" s="15">
        <f>'Gestione Tarsu'!C5/'Dati generali'!C6</f>
        <v>555.2818738101713</v>
      </c>
      <c r="E12" s="15">
        <f>'Gestione Tarsu'!D5/'Dati generali'!D6</f>
        <v>560.6274155006423</v>
      </c>
      <c r="F12" s="15">
        <f t="shared" si="0"/>
        <v>104.06145545827678</v>
      </c>
      <c r="G12" s="18">
        <f t="shared" si="1"/>
        <v>109.40699714874779</v>
      </c>
    </row>
    <row r="13" spans="1:7" ht="15">
      <c r="A13" s="16" t="s">
        <v>41</v>
      </c>
      <c r="B13" s="13" t="s">
        <v>42</v>
      </c>
      <c r="C13" s="15">
        <v>0.24</v>
      </c>
      <c r="D13" s="15">
        <v>0.28</v>
      </c>
      <c r="E13" s="15">
        <v>0.28</v>
      </c>
      <c r="F13" s="15">
        <f>C13-E13</f>
        <v>-0.040000000000000036</v>
      </c>
      <c r="G13" s="18">
        <f>C13-D13</f>
        <v>-0.040000000000000036</v>
      </c>
    </row>
    <row r="14" spans="1:7" ht="15.75" thickBot="1">
      <c r="A14" s="19" t="s">
        <v>46</v>
      </c>
      <c r="B14" s="24" t="s">
        <v>47</v>
      </c>
      <c r="C14" s="28">
        <f>'Riepilogo delle spese'!B5/'Dati generali'!B5</f>
        <v>1424.1554307600734</v>
      </c>
      <c r="D14" s="28">
        <f>'Riepilogo delle spese'!C5/'Dati generali'!C5</f>
        <v>1243.5098378739763</v>
      </c>
      <c r="E14" s="28">
        <f>'Riepilogo delle spese'!D5/'Dati generali'!D5</f>
        <v>1296.2648136149903</v>
      </c>
      <c r="F14" s="21">
        <f>C14-E14</f>
        <v>127.89061714508307</v>
      </c>
      <c r="G14" s="22">
        <f>C14-D14</f>
        <v>180.64559288609712</v>
      </c>
    </row>
    <row r="22" spans="5:6" ht="15">
      <c r="E22" s="2"/>
      <c r="F22" s="1"/>
    </row>
    <row r="23" spans="5:6" ht="15">
      <c r="E23" s="2"/>
      <c r="F23" s="1"/>
    </row>
    <row r="24" spans="5:6" ht="15">
      <c r="E24" s="2"/>
      <c r="F24" s="1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enrico</cp:lastModifiedBy>
  <dcterms:created xsi:type="dcterms:W3CDTF">2006-10-10T22:03:17Z</dcterms:created>
  <dcterms:modified xsi:type="dcterms:W3CDTF">2014-12-10T20:25:12Z</dcterms:modified>
  <cp:category/>
  <cp:version/>
  <cp:contentType/>
  <cp:contentStatus/>
</cp:coreProperties>
</file>